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311A0367-A2B6-493A-8601-695A9E51FB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I31" i="1"/>
  <c r="I30" i="1" s="1"/>
  <c r="F30" i="1"/>
  <c r="D35" i="1"/>
  <c r="E35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<sst xmlns="http://schemas.openxmlformats.org/spreadsheetml/2006/main" count="66" uniqueCount="66">
  <si>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</si>
  <si>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</si>
  <si>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</si>
  <si>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</si>
  <si>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</si>
  <si>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</si>
  <si>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</si>
  <si>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</si>
  <si>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</si>
  <si>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</si>
  <si>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</si>
  <si>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</si>
  <si>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</si>
  <si>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</si>
  <si>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</si>
  <si>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</si>
  <si>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</si>
  <si>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</si>
  <si>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</si>
  <si>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</si>
  <si>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</si>
  <si>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</si>
  <si>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</si>
  <si>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</si>
  <si>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</si>
  <si>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</si>
  <si>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</si>
  <si>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</si>
  <si>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</si>
  <si>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</si>
  <si>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</si>
  <si>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</si>
  <si>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</si>
  <si>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</si>
  <si>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</si>
  <si>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</si>
  <si>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</si>
  <si>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</si>
  <si>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</si>
  <si>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</si>
  <si>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</si>
  <si>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</si>
  <si>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</si>
  <si>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</si>
  <si>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</si>
  <si>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</si>
  <si>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</si>
  <si>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</si>
  <si>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</si>
  <si>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</si>
  <si>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</si>
  <si>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</si>
  <si>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</si>
  <si>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</si>
  <si>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</si>
  <si>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</si>
  <si>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</si>
  <si>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</si>
  <si>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</si>
  <si>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</si>
  <si>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</si>
  <si>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</si>
  <si>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</si>
  <si>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</si>
  <si>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</si>
  <si>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UNIVERSIDAD POLITECNICA DE JUVENTINO ROSAS
Gasto por Categoría Programática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</si>
</sst>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K23" sqref="K23"/>
    </sheetView>
  </sheetViews>
  <sheetFormatPr baseColWidth="10" defaultColWidth="11.44140625" defaultRowHeight="10.199999999999999" x14ac:dyDescent="0.2"/>
  <cols>
    <col min="1" max="1" width="0.33203125" style="1" customWidth="1"/>
    <col min="2" max="2" width="1.10937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49307804.149999999</v>
      </c>
      <c r="E9" s="16">
        <f>SUM(E10:E17)</f>
        <v>17687257.66</v>
      </c>
      <c r="F9" s="16">
        <f t="shared" ref="F9:I9" si="1">SUM(F10:F17)</f>
        <v>66995061.809999995</v>
      </c>
      <c r="G9" s="16">
        <f t="shared" si="1"/>
        <v>58931002.940000005</v>
      </c>
      <c r="H9" s="16">
        <f t="shared" si="1"/>
        <v>58931002.940000005</v>
      </c>
      <c r="I9" s="16">
        <f t="shared" si="1"/>
        <v>8064058.8699999917</v>
      </c>
    </row>
    <row r="10" spans="1:9" x14ac:dyDescent="0.2">
      <c r="A10" s="15" t="s">
        <v>43</v>
      </c>
      <c r="B10" s="6"/>
      <c r="C10" s="3" t="s">
        <v>4</v>
      </c>
      <c r="D10" s="17">
        <v>34500927.229999997</v>
      </c>
      <c r="E10" s="17">
        <v>14188138.07</v>
      </c>
      <c r="F10" s="17">
        <f t="shared" ref="F10:F17" si="2">D10+E10</f>
        <v>48689065.299999997</v>
      </c>
      <c r="G10" s="17">
        <v>42387243.270000003</v>
      </c>
      <c r="H10" s="17">
        <v>42387243.270000003</v>
      </c>
      <c r="I10" s="17">
        <f t="shared" ref="I10:I17" si="3">F10-G10</f>
        <v>6301822.0299999937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14806876.92</v>
      </c>
      <c r="E12" s="17">
        <v>3499119.59</v>
      </c>
      <c r="F12" s="17">
        <f t="shared" si="2"/>
        <v>18305996.509999998</v>
      </c>
      <c r="G12" s="17">
        <v>16543759.67</v>
      </c>
      <c r="H12" s="17">
        <v>16543759.67</v>
      </c>
      <c r="I12" s="17">
        <f t="shared" si="3"/>
        <v>1762236.839999998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2644809.19</v>
      </c>
      <c r="E18" s="16">
        <f>SUM(E19:E21)</f>
        <v>639595.6</v>
      </c>
      <c r="F18" s="16">
        <f t="shared" ref="F18:I18" si="4">SUM(F19:F21)</f>
        <v>3284404.79</v>
      </c>
      <c r="G18" s="16">
        <f t="shared" si="4"/>
        <v>3021980.72</v>
      </c>
      <c r="H18" s="16">
        <f t="shared" si="4"/>
        <v>3021980.72</v>
      </c>
      <c r="I18" s="16">
        <f t="shared" si="4"/>
        <v>262424.06999999983</v>
      </c>
    </row>
    <row r="19" spans="1:9" x14ac:dyDescent="0.2">
      <c r="A19" s="15" t="s">
        <v>51</v>
      </c>
      <c r="B19" s="6"/>
      <c r="C19" s="3" t="s">
        <v>13</v>
      </c>
      <c r="D19" s="17">
        <v>2644809.19</v>
      </c>
      <c r="E19" s="17">
        <v>639595.6</v>
      </c>
      <c r="F19" s="17">
        <f t="shared" ref="F19:F21" si="5">D19+E19</f>
        <v>3284404.79</v>
      </c>
      <c r="G19" s="17">
        <v>3021980.72</v>
      </c>
      <c r="H19" s="17">
        <v>3021980.72</v>
      </c>
      <c r="I19" s="17">
        <f t="shared" ref="I19:I21" si="6">F19-G19</f>
        <v>262424.06999999983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3">
      <c r="B35" s="19" t="s">
        <v>31</v>
      </c>
      <c r="C35" s="20"/>
      <c r="D35" s="18">
        <f>SUM(D6+D9+D18+D22+D25+D30+D32+D33+D34)</f>
        <v>51952613.339999996</v>
      </c>
      <c r="E35" s="18">
        <f t="shared" ref="E35:I35" si="16">SUM(E6+E9+E18+E22+E25+E30+E32+E33+E34)</f>
        <v>18326853.260000002</v>
      </c>
      <c r="F35" s="18">
        <f t="shared" si="16"/>
        <v>70279466.599999994</v>
      </c>
      <c r="G35" s="18">
        <f t="shared" si="16"/>
        <v>61952983.660000004</v>
      </c>
      <c r="H35" s="18">
        <f t="shared" si="16"/>
        <v>61952983.660000004</v>
      </c>
      <c r="I35" s="18">
        <f t="shared" si="16"/>
        <v>8326482.939999992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39370078740157483" right="0.39370078740157483" top="0.74803149606299213" bottom="0.74803149606299213" header="0.31496062992125984" footer="0.31496062992125984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2022-02-03T21:52:03Z</cp:lastPrinted>
  <dcterms:created xsi:type="dcterms:W3CDTF">2012-12-11T21:13:37Z</dcterms:created>
  <dcterms:modified xsi:type="dcterms:W3CDTF">2022-02-03T21:52:30Z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